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30"/>
  </bookViews>
  <sheets>
    <sheet name="Bieu 4 ngoai vu 2024, (4)" sheetId="27" r:id="rId1"/>
  </sheets>
  <definedNames>
    <definedName name="_xlnm.Print_Titles" localSheetId="0">'Bieu 4 ngoai vu 2024, (4)'!$7:$7</definedName>
  </definedNames>
  <calcPr calcId="162913"/>
</workbook>
</file>

<file path=xl/calcChain.xml><?xml version="1.0" encoding="utf-8"?>
<calcChain xmlns="http://schemas.openxmlformats.org/spreadsheetml/2006/main">
  <c r="E31" i="27" l="1"/>
  <c r="E13" i="27" l="1"/>
  <c r="E14" i="27"/>
  <c r="C19" i="27" l="1"/>
  <c r="E17" i="27"/>
  <c r="E18" i="27"/>
  <c r="E16" i="27"/>
  <c r="E15" i="27" s="1"/>
  <c r="D15" i="27"/>
  <c r="D12" i="27" s="1"/>
  <c r="C15" i="27"/>
  <c r="C12" i="27" s="1"/>
  <c r="E21" i="27"/>
  <c r="E22" i="27"/>
  <c r="E23" i="27"/>
  <c r="E24" i="27"/>
  <c r="E20" i="27"/>
  <c r="D19" i="27"/>
  <c r="E29" i="27"/>
  <c r="E30" i="27"/>
  <c r="E28" i="27"/>
  <c r="D27" i="27"/>
  <c r="C27" i="27"/>
  <c r="E19" i="27" l="1"/>
  <c r="C11" i="27"/>
  <c r="E12" i="27"/>
  <c r="E11" i="27" s="1"/>
  <c r="D11" i="27"/>
  <c r="E27" i="27"/>
  <c r="E26" i="27"/>
  <c r="E25" i="27" s="1"/>
  <c r="G15" i="27"/>
  <c r="C25" i="27"/>
  <c r="E10" i="27" l="1"/>
  <c r="C10" i="27"/>
  <c r="D25" i="27"/>
  <c r="D10" i="27" s="1"/>
</calcChain>
</file>

<file path=xl/comments1.xml><?xml version="1.0" encoding="utf-8"?>
<comments xmlns="http://schemas.openxmlformats.org/spreadsheetml/2006/main">
  <authors>
    <author>Homes</author>
  </authors>
  <commentList>
    <comment ref="C26" authorId="0" shapeId="0">
      <text>
        <r>
          <rPr>
            <b/>
            <sz val="9"/>
            <color indexed="81"/>
            <rFont val="Tahoma"/>
            <family val="2"/>
          </rPr>
          <t>Homes:</t>
        </r>
        <r>
          <rPr>
            <sz val="9"/>
            <color indexed="81"/>
            <rFont val="Tahoma"/>
            <family val="2"/>
          </rPr>
          <t xml:space="preserve">
</t>
        </r>
      </text>
    </comment>
  </commentList>
</comments>
</file>

<file path=xl/sharedStrings.xml><?xml version="1.0" encoding="utf-8"?>
<sst xmlns="http://schemas.openxmlformats.org/spreadsheetml/2006/main" count="62" uniqueCount="47">
  <si>
    <t>A</t>
  </si>
  <si>
    <t>I</t>
  </si>
  <si>
    <t>Nội dung</t>
  </si>
  <si>
    <t>Chi quản lý hành chính</t>
  </si>
  <si>
    <t>Quyết toán chi ngân sách nhà nước</t>
  </si>
  <si>
    <t>Số 
TT</t>
  </si>
  <si>
    <t>1.1</t>
  </si>
  <si>
    <t>a</t>
  </si>
  <si>
    <t>b</t>
  </si>
  <si>
    <t>Tổng số liệu báo cáo
 quyết toán</t>
  </si>
  <si>
    <t>Tổng số liệu quyết toán
 được duyệt</t>
  </si>
  <si>
    <t>Nguồn ngân sách trong nước</t>
  </si>
  <si>
    <t>Chênh lệch</t>
  </si>
  <si>
    <t>5=4-3</t>
  </si>
  <si>
    <r>
      <t>Số quyết toán được duyệt chi tiết từng đơn vị trực thuộc</t>
    </r>
    <r>
      <rPr>
        <sz val="9"/>
        <rFont val="Times New Roman"/>
        <family val="1"/>
      </rPr>
      <t xml:space="preserve"> (nếu có đơn vị trực thuộc)</t>
    </r>
  </si>
  <si>
    <t xml:space="preserve"> Chương: 411</t>
  </si>
  <si>
    <t xml:space="preserve">  Đơn vị: Sở Ngoại Vụ Thanh Hóa </t>
  </si>
  <si>
    <t>Chế độ</t>
  </si>
  <si>
    <t xml:space="preserve">Chi nghiệp vụ theo định mức </t>
  </si>
  <si>
    <t>c</t>
  </si>
  <si>
    <t xml:space="preserve">- Trang phục thanh tra </t>
  </si>
  <si>
    <t xml:space="preserve"> Kinh phí thực hiện chế độ tự chủ:</t>
  </si>
  <si>
    <t>- Công tác thông tin đối ngoại theo QĐ 2405/QĐ- UBND ngày 25/7/2011; hoạt động đối ngoại</t>
  </si>
  <si>
    <t>Chi sự nghiệp văn hóa thông tin</t>
  </si>
  <si>
    <t>- KP ứng dụng CNTT trong hoạt động cơ quan nhà nước theo KH số 154/KH -UBND ngày 17/10/2016</t>
  </si>
  <si>
    <t xml:space="preserve">Chi sự nghiệp giáo dục đào tạo: </t>
  </si>
  <si>
    <t>Kinh phí bổ sung trong năm không thực hiện chế độ tự chủ:</t>
  </si>
  <si>
    <t>Chi đặc thù tự chủ :</t>
  </si>
  <si>
    <t>Kinh phí không thực hiện chế độ tự chủ :</t>
  </si>
  <si>
    <t>Biểu số 4 - Ban hành kèm theo Thông tư số 90 ngày  28  tháng  9  năm  2018  của Bộ Tài chính</t>
  </si>
  <si>
    <t xml:space="preserve">          ĐV tính: Đồng</t>
  </si>
  <si>
    <t xml:space="preserve">- Các hoạt động hợp tác quốc tế với nước ngoài </t>
  </si>
  <si>
    <t>- KP thực hiện chương trình hoạt động biển Đông Hải Đảo theo QĐ 4251 ngày 17/12/2012</t>
  </si>
  <si>
    <t xml:space="preserve">- Công tác vận động viện trợ phi chính phủ </t>
  </si>
  <si>
    <t>Ghi chú</t>
  </si>
  <si>
    <t>Hủy dự toán tại Kho bạc</t>
  </si>
  <si>
    <t>- KP găp mặt đầu xuân giữa LĐ tỉnh TH và bà con kiều bào TH nhân dịp Tết cổ truyền dân tộc theo KH số 131</t>
  </si>
  <si>
    <t xml:space="preserve">- Hoạt động bảo hộ quyền lợi ích hợp pháp công dân Việt Nam ở nước ngoài theo NĐ 117/2017/NĐ- CP ngày 19/10/2017 và người nước ngoài ở VN; công tác lãnh sự; KP đón tiếp Việt Kiều </t>
  </si>
  <si>
    <t xml:space="preserve">- KP thực hiện các nghiệp vụ biên giới đất liền </t>
  </si>
  <si>
    <t xml:space="preserve"> QUYẾT TOÁN THU - CHI NGÂN SÁCH NHÀ NƯỚC NĂM 2024</t>
  </si>
  <si>
    <t>(Kèm theo Quyết định số ……..   /QĐ- SNgV ngày……../….../2025 của Sở Ngoại vụ tỉnh Thanh Hóa )</t>
  </si>
  <si>
    <t>- Tập huấn nâng cao năng lực cho cán bộ các cấp về thực hiện thoả thuận toàn cầu về Di cư hợp pháp, an toàn và trật tự của Liên hiệp quốc (GCM) theo Kế hoạch số 103/KH/UBND  ngày 07/5/2020</t>
  </si>
  <si>
    <t>- Lớp bồi dưỡng kiến thức về Hội nhập quốc tế và nghiệp vụ đối ngoại cho cán bộ, công chức làm công tác đối ngoại tại các sở, ban, ngành và UBND cấp huyện, các tổ chức đoàn thể trên địa bàn tỉnh.</t>
  </si>
  <si>
    <t>- Kinh phí thực hiện Đề án bồi dưỡng nghiệp vụ đối ngoại và ngoại ngữ, biên phiên dịch cho công chức, viên chức ngoại ngữ giai đoạn 2021-2025 theo Quyết định 1275/QĐ-TTg ngày 19/8/2020 của Thủ tướng Chính phủ.</t>
  </si>
  <si>
    <t>1.3</t>
  </si>
  <si>
    <t>d</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</si>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</sst>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9" x14ac:knownFonts="1">
    <font>
      <sz val="11"/>
      <color theme="1"/>
      <name val="Calibri"/>
      <family val="2"/>
      <charset val="163"/>
      <scheme val="minor"/>
    </font>
    <font>
      <sz val="11"/>
      <color theme="1"/>
      <name val="Calibri"/>
      <family val="2"/>
      <scheme val="minor"/>
    </font>
    <font>
      <sz val="12"/>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sz val="10"/>
      <name val="Arial"/>
      <family val="2"/>
    </font>
    <font>
      <sz val="12"/>
      <color theme="1"/>
      <name val="Calibri"/>
      <family val="2"/>
      <charset val="163"/>
      <scheme val="minor"/>
    </font>
    <font>
      <sz val="9"/>
      <name val="Times New Roman"/>
      <family val="1"/>
    </font>
    <font>
      <sz val="11"/>
      <color theme="1"/>
      <name val="Calibri"/>
      <family val="2"/>
      <charset val="163"/>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3"/>
      <color indexed="8"/>
      <name val="Times New Roman"/>
      <family val="1"/>
    </font>
    <font>
      <sz val="9"/>
      <color indexed="81"/>
      <name val="Tahoma"/>
      <family val="2"/>
    </font>
    <font>
      <b/>
      <sz val="9"/>
      <color indexed="81"/>
      <name val="Tahoma"/>
      <family val="2"/>
    </font>
    <font>
      <sz val="11"/>
      <color theme="1"/>
      <name val="Cambria"/>
      <family val="1"/>
      <charset val="163"/>
      <scheme val="major"/>
    </font>
    <font>
      <b/>
      <sz val="11"/>
      <color theme="1"/>
      <name val="Times New Roman"/>
      <family val="1"/>
    </font>
    <font>
      <b/>
      <i/>
      <sz val="11"/>
      <color theme="1"/>
      <name val="Times New Roman"/>
      <family val="1"/>
    </font>
    <font>
      <sz val="11"/>
      <color theme="1"/>
      <name val="Times New Roman"/>
      <family val="1"/>
      <charset val="163"/>
    </font>
    <font>
      <b/>
      <i/>
      <sz val="11"/>
      <name val="Times New Roman"/>
      <family val="1"/>
    </font>
    <font>
      <sz val="11"/>
      <name val="Times New Roman"/>
      <family val="1"/>
      <charset val="163"/>
    </font>
    <font>
      <sz val="11"/>
      <color theme="1"/>
      <name val="Times New Roman"/>
      <family val="1"/>
    </font>
    <font>
      <sz val="11"/>
      <name val="Times New Roman"/>
      <family val="1"/>
    </font>
    <font>
      <b/>
      <sz val="1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7" fillId="0" borderId="0"/>
    <xf numFmtId="43" fontId="10"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6" applyNumberFormat="0" applyAlignment="0" applyProtection="0"/>
    <xf numFmtId="0" fontId="19" fillId="6" borderId="7" applyNumberFormat="0" applyAlignment="0" applyProtection="0"/>
    <xf numFmtId="0" fontId="20" fillId="6" borderId="6" applyNumberFormat="0" applyAlignment="0" applyProtection="0"/>
    <xf numFmtId="0" fontId="21" fillId="0" borderId="8" applyNumberFormat="0" applyFill="0" applyAlignment="0" applyProtection="0"/>
    <xf numFmtId="0" fontId="22" fillId="7" borderId="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3" fontId="27" fillId="0" borderId="0" applyFill="0" applyProtection="0"/>
    <xf numFmtId="0" fontId="1" fillId="8" borderId="10" applyNumberFormat="0" applyFont="0" applyAlignment="0" applyProtection="0"/>
  </cellStyleXfs>
  <cellXfs count="59">
    <xf numFmtId="0" fontId="0" fillId="0" borderId="0" xfId="0"/>
    <xf numFmtId="0" fontId="5" fillId="0" borderId="0" xfId="0" applyFont="1"/>
    <xf numFmtId="0" fontId="3" fillId="0" borderId="0" xfId="0" applyFont="1"/>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0" xfId="0" applyFont="1"/>
    <xf numFmtId="0" fontId="8" fillId="0" borderId="0" xfId="0" applyFont="1" applyAlignment="1">
      <alignment horizontal="center"/>
    </xf>
    <xf numFmtId="164" fontId="2" fillId="0" borderId="0" xfId="0" applyNumberFormat="1" applyFont="1"/>
    <xf numFmtId="164" fontId="2" fillId="0" borderId="0" xfId="2" applyNumberFormat="1" applyFont="1"/>
    <xf numFmtId="164" fontId="8" fillId="0" borderId="0" xfId="2" applyNumberFormat="1" applyFont="1"/>
    <xf numFmtId="164" fontId="8" fillId="0" borderId="0" xfId="0" applyNumberFormat="1" applyFont="1"/>
    <xf numFmtId="0" fontId="5" fillId="0" borderId="0" xfId="0" applyFont="1" applyAlignment="1">
      <alignment horizontal="center"/>
    </xf>
    <xf numFmtId="0" fontId="2" fillId="0" borderId="0" xfId="0" applyFont="1"/>
    <xf numFmtId="164" fontId="8" fillId="33" borderId="0" xfId="0" applyNumberFormat="1" applyFont="1" applyFill="1"/>
    <xf numFmtId="0" fontId="4" fillId="0" borderId="0" xfId="0" applyFont="1"/>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164" fontId="31" fillId="0" borderId="1" xfId="2" applyNumberFormat="1" applyFont="1" applyBorder="1" applyAlignment="1">
      <alignment horizontal="center" vertical="center"/>
    </xf>
    <xf numFmtId="164" fontId="36" fillId="0" borderId="1" xfId="2" applyNumberFormat="1" applyFont="1" applyBorder="1" applyAlignment="1">
      <alignment horizontal="center" vertical="center"/>
    </xf>
    <xf numFmtId="164" fontId="36" fillId="0" borderId="1" xfId="2" applyNumberFormat="1" applyFont="1" applyBorder="1" applyAlignment="1">
      <alignment horizontal="center" vertical="center" wrapText="1"/>
    </xf>
    <xf numFmtId="0" fontId="36" fillId="0" borderId="1" xfId="0" quotePrefix="1" applyFont="1" applyBorder="1" applyAlignment="1">
      <alignment horizontal="left" vertical="center" wrapText="1"/>
    </xf>
    <xf numFmtId="164" fontId="36" fillId="0" borderId="1" xfId="2" applyNumberFormat="1" applyFont="1" applyBorder="1" applyAlignment="1">
      <alignment horizontal="left" vertical="center"/>
    </xf>
    <xf numFmtId="0" fontId="32" fillId="0" borderId="1" xfId="0" applyFont="1" applyBorder="1" applyAlignment="1">
      <alignment horizontal="center" vertical="center"/>
    </xf>
    <xf numFmtId="164" fontId="33" fillId="0" borderId="1" xfId="2" applyNumberFormat="1" applyFont="1" applyBorder="1" applyAlignment="1">
      <alignment horizontal="center" vertical="center"/>
    </xf>
    <xf numFmtId="0" fontId="34" fillId="0" borderId="1" xfId="0" quotePrefix="1" applyFont="1" applyBorder="1" applyAlignment="1">
      <alignment horizontal="center" vertical="center"/>
    </xf>
    <xf numFmtId="164" fontId="37" fillId="0" borderId="1" xfId="2" applyNumberFormat="1" applyFont="1" applyFill="1" applyBorder="1" applyAlignment="1">
      <alignment horizontal="center" vertical="center"/>
    </xf>
    <xf numFmtId="0" fontId="38" fillId="0" borderId="1" xfId="0" applyFont="1" applyFill="1" applyBorder="1" applyAlignment="1">
      <alignment horizontal="center" vertical="center"/>
    </xf>
    <xf numFmtId="0" fontId="30" fillId="0" borderId="1" xfId="0" applyFont="1" applyBorder="1" applyAlignment="1">
      <alignment horizontal="left" vertical="center"/>
    </xf>
    <xf numFmtId="0" fontId="32" fillId="0" borderId="1" xfId="0" applyFont="1" applyBorder="1" applyAlignment="1">
      <alignment horizontal="left" vertical="center" wrapText="1"/>
    </xf>
    <xf numFmtId="164" fontId="32" fillId="0" borderId="1" xfId="2" applyNumberFormat="1" applyFont="1" applyBorder="1" applyAlignment="1">
      <alignment horizontal="left" vertical="center"/>
    </xf>
    <xf numFmtId="0" fontId="34" fillId="0" borderId="1" xfId="0" applyFont="1" applyBorder="1" applyAlignment="1">
      <alignment horizontal="left" vertical="center" wrapText="1"/>
    </xf>
    <xf numFmtId="164" fontId="34" fillId="0" borderId="1" xfId="2" applyNumberFormat="1" applyFont="1" applyBorder="1" applyAlignment="1">
      <alignment horizontal="left" vertical="center"/>
    </xf>
    <xf numFmtId="164" fontId="35" fillId="0" borderId="1" xfId="2" applyNumberFormat="1" applyFont="1" applyBorder="1" applyAlignment="1">
      <alignment horizontal="left" vertical="center"/>
    </xf>
    <xf numFmtId="164" fontId="31" fillId="0" borderId="1" xfId="2" applyNumberFormat="1" applyFont="1" applyBorder="1" applyAlignment="1">
      <alignment horizontal="left" vertical="center"/>
    </xf>
    <xf numFmtId="164" fontId="37" fillId="0" borderId="1" xfId="2" applyNumberFormat="1" applyFont="1" applyFill="1" applyBorder="1" applyAlignment="1">
      <alignment horizontal="left" vertical="center"/>
    </xf>
    <xf numFmtId="0" fontId="37" fillId="0" borderId="1" xfId="0" quotePrefix="1" applyFont="1" applyFill="1" applyBorder="1" applyAlignment="1">
      <alignment horizontal="left" vertical="center" wrapText="1"/>
    </xf>
    <xf numFmtId="164" fontId="36" fillId="0" borderId="13" xfId="2" applyNumberFormat="1" applyFont="1" applyBorder="1" applyAlignment="1">
      <alignment horizontal="center" vertical="center" wrapText="1"/>
    </xf>
    <xf numFmtId="164" fontId="36" fillId="0" borderId="14" xfId="2" applyNumberFormat="1" applyFont="1" applyBorder="1" applyAlignment="1">
      <alignment horizontal="center" vertical="center" wrapText="1"/>
    </xf>
    <xf numFmtId="0" fontId="31" fillId="0" borderId="12" xfId="0" quotePrefix="1" applyFont="1" applyBorder="1" applyAlignment="1">
      <alignment horizontal="center" vertical="center"/>
    </xf>
    <xf numFmtId="164" fontId="36" fillId="0" borderId="12" xfId="2" applyNumberFormat="1" applyFont="1" applyBorder="1" applyAlignment="1">
      <alignment horizontal="left" vertical="center"/>
    </xf>
    <xf numFmtId="164" fontId="31" fillId="0" borderId="12" xfId="2" applyNumberFormat="1" applyFont="1" applyBorder="1" applyAlignment="1">
      <alignment horizontal="left" vertical="center"/>
    </xf>
    <xf numFmtId="0" fontId="36" fillId="0" borderId="13" xfId="0" quotePrefix="1" applyFont="1" applyBorder="1" applyAlignment="1">
      <alignment horizontal="left" vertical="center" wrapText="1"/>
    </xf>
    <xf numFmtId="0" fontId="31" fillId="0" borderId="14" xfId="0" applyFont="1" applyBorder="1" applyAlignment="1">
      <alignment horizontal="center" vertical="center"/>
    </xf>
    <xf numFmtId="164" fontId="36" fillId="0" borderId="13" xfId="2" applyNumberFormat="1" applyFont="1" applyBorder="1" applyAlignment="1">
      <alignment horizontal="left" vertical="center"/>
    </xf>
    <xf numFmtId="164" fontId="31" fillId="0" borderId="1" xfId="0" applyNumberFormat="1" applyFont="1" applyBorder="1" applyAlignment="1">
      <alignment horizontal="left" vertical="center"/>
    </xf>
    <xf numFmtId="164" fontId="32" fillId="0" borderId="1" xfId="0" applyNumberFormat="1" applyFont="1" applyBorder="1" applyAlignment="1">
      <alignment horizontal="left" vertical="center"/>
    </xf>
    <xf numFmtId="0" fontId="36" fillId="0" borderId="12" xfId="0" quotePrefix="1" applyFont="1" applyBorder="1" applyAlignment="1">
      <alignment horizontal="left" vertical="center" wrapText="1"/>
    </xf>
    <xf numFmtId="0" fontId="36" fillId="0" borderId="13" xfId="0" applyFont="1" applyBorder="1" applyAlignment="1">
      <alignment horizontal="center" vertical="center"/>
    </xf>
    <xf numFmtId="164" fontId="36" fillId="0" borderId="13" xfId="0" applyNumberFormat="1" applyFont="1" applyBorder="1" applyAlignment="1">
      <alignment horizontal="left" vertical="center"/>
    </xf>
    <xf numFmtId="0" fontId="36" fillId="0" borderId="14" xfId="0" quotePrefix="1" applyFont="1" applyBorder="1" applyAlignment="1">
      <alignment horizontal="left" vertical="center" wrapText="1"/>
    </xf>
    <xf numFmtId="164" fontId="36" fillId="0" borderId="14" xfId="2" applyNumberFormat="1" applyFont="1" applyBorder="1" applyAlignment="1">
      <alignment horizontal="left" vertical="center"/>
    </xf>
    <xf numFmtId="0" fontId="31" fillId="0" borderId="15" xfId="0" applyFont="1" applyBorder="1" applyAlignment="1">
      <alignment horizontal="center" vertical="center"/>
    </xf>
    <xf numFmtId="164" fontId="31" fillId="0" borderId="15" xfId="2" applyNumberFormat="1" applyFont="1" applyBorder="1" applyAlignment="1">
      <alignment horizontal="left" vertical="center"/>
    </xf>
    <xf numFmtId="164" fontId="36" fillId="0" borderId="15" xfId="2" applyNumberFormat="1" applyFont="1" applyBorder="1" applyAlignment="1">
      <alignment horizontal="left" vertical="center"/>
    </xf>
    <xf numFmtId="0" fontId="6" fillId="0" borderId="2" xfId="0" applyFont="1" applyBorder="1" applyAlignment="1">
      <alignment horizontal="right"/>
    </xf>
    <xf numFmtId="0" fontId="6" fillId="0" borderId="0" xfId="0" applyFont="1" applyAlignment="1">
      <alignment horizontal="center"/>
    </xf>
    <xf numFmtId="0" fontId="4" fillId="0" borderId="0" xfId="0" applyFont="1"/>
    <xf numFmtId="0" fontId="4" fillId="0" borderId="0" xfId="0" applyFont="1" applyAlignment="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2"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cellStyle name="Normal 3" xfId="43"/>
    <cellStyle name="Note 2" xfId="44"/>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31"/>
  <sheetViews>
    <sheetView tabSelected="1" topLeftCell="A7" zoomScale="99" zoomScaleNormal="99" workbookViewId="0">
      <selection activeCell="I7" sqref="I7"/>
    </sheetView>
  </sheetViews>
  <sheetFormatPr defaultColWidth="9.140625" defaultRowHeight="15.75" x14ac:dyDescent="0.25"/>
  <cols>
    <col min="1" max="1" width="3.7109375" style="7" customWidth="1"/>
    <col min="2" max="2" width="51.7109375" style="6" customWidth="1"/>
    <col min="3" max="3" width="20.42578125" style="6" customWidth="1"/>
    <col min="4" max="4" width="24.5703125" style="6" customWidth="1"/>
    <col min="5" max="5" width="17.42578125" style="6" customWidth="1"/>
    <col min="6" max="6" width="16.85546875" style="6" customWidth="1"/>
    <col min="7" max="7" width="16.42578125" style="6" customWidth="1"/>
    <col min="8" max="8" width="10" style="6" bestFit="1" customWidth="1"/>
    <col min="9" max="9" width="31.28515625" style="6" customWidth="1"/>
    <col min="10" max="10" width="9.140625" style="6"/>
    <col min="11" max="11" width="22.140625" style="6" bestFit="1" customWidth="1"/>
    <col min="12" max="13" width="9.140625" style="6"/>
    <col min="14" max="14" width="17.42578125" style="6" bestFit="1" customWidth="1"/>
    <col min="15" max="16384" width="9.140625" style="6"/>
  </cols>
  <sheetData>
    <row r="1" spans="1:14" x14ac:dyDescent="0.25">
      <c r="A1" s="56" t="s">
        <v>29</v>
      </c>
      <c r="B1" s="56"/>
      <c r="C1" s="56"/>
      <c r="D1" s="56"/>
      <c r="E1" s="56"/>
      <c r="F1" s="56"/>
      <c r="G1" s="56"/>
    </row>
    <row r="2" spans="1:14" x14ac:dyDescent="0.25">
      <c r="A2" s="57" t="s">
        <v>16</v>
      </c>
      <c r="B2" s="57"/>
      <c r="C2" s="15"/>
      <c r="D2" s="2"/>
      <c r="E2" s="2"/>
      <c r="F2" s="2"/>
    </row>
    <row r="3" spans="1:14" x14ac:dyDescent="0.25">
      <c r="A3" s="57" t="s">
        <v>15</v>
      </c>
      <c r="B3" s="57"/>
      <c r="C3" s="15"/>
      <c r="D3" s="2"/>
      <c r="E3" s="2"/>
      <c r="F3" s="2"/>
    </row>
    <row r="4" spans="1:14" x14ac:dyDescent="0.25">
      <c r="A4" s="58" t="s">
        <v>39</v>
      </c>
      <c r="B4" s="58"/>
      <c r="C4" s="58"/>
      <c r="D4" s="58"/>
      <c r="E4" s="58"/>
      <c r="F4" s="58"/>
      <c r="G4" s="58"/>
      <c r="I4" s="10"/>
    </row>
    <row r="5" spans="1:14" s="13" customFormat="1" ht="13.5" customHeight="1" x14ac:dyDescent="0.25">
      <c r="A5" s="56" t="s">
        <v>40</v>
      </c>
      <c r="B5" s="56"/>
      <c r="C5" s="56"/>
      <c r="D5" s="56"/>
      <c r="E5" s="56"/>
      <c r="F5" s="56"/>
      <c r="G5" s="56"/>
    </row>
    <row r="6" spans="1:14" ht="29.25" customHeight="1" x14ac:dyDescent="0.25">
      <c r="A6" s="12"/>
      <c r="B6" s="1"/>
      <c r="C6" s="55"/>
      <c r="D6" s="55"/>
      <c r="E6" s="55" t="s">
        <v>30</v>
      </c>
      <c r="F6" s="55"/>
      <c r="G6" s="55"/>
      <c r="I6" s="11"/>
      <c r="K6" s="14"/>
    </row>
    <row r="7" spans="1:14" ht="120" customHeight="1" x14ac:dyDescent="0.25">
      <c r="A7" s="4" t="s">
        <v>5</v>
      </c>
      <c r="B7" s="5" t="s">
        <v>2</v>
      </c>
      <c r="C7" s="4" t="s">
        <v>9</v>
      </c>
      <c r="D7" s="4" t="s">
        <v>10</v>
      </c>
      <c r="E7" s="4" t="s">
        <v>12</v>
      </c>
      <c r="F7" s="4" t="s">
        <v>14</v>
      </c>
      <c r="G7" s="4" t="s">
        <v>34</v>
      </c>
      <c r="H7" s="11"/>
      <c r="I7" s="11"/>
      <c r="K7" s="11"/>
      <c r="N7" s="11"/>
    </row>
    <row r="8" spans="1:14" x14ac:dyDescent="0.25">
      <c r="A8" s="3">
        <v>1</v>
      </c>
      <c r="B8" s="3">
        <v>2</v>
      </c>
      <c r="C8" s="3">
        <v>3</v>
      </c>
      <c r="D8" s="3">
        <v>4</v>
      </c>
      <c r="E8" s="3" t="s">
        <v>13</v>
      </c>
      <c r="F8" s="3"/>
      <c r="G8" s="3">
        <v>6</v>
      </c>
      <c r="I8" s="10"/>
    </row>
    <row r="9" spans="1:14" s="13" customFormat="1" ht="20.100000000000001" customHeight="1" x14ac:dyDescent="0.25">
      <c r="A9" s="16" t="s">
        <v>0</v>
      </c>
      <c r="B9" s="17" t="s">
        <v>4</v>
      </c>
      <c r="C9" s="45"/>
      <c r="D9" s="45"/>
      <c r="E9" s="45"/>
      <c r="F9" s="45"/>
      <c r="G9" s="28"/>
      <c r="I9" s="9"/>
    </row>
    <row r="10" spans="1:14" s="13" customFormat="1" ht="32.450000000000003" customHeight="1" x14ac:dyDescent="0.25">
      <c r="A10" s="16" t="s">
        <v>1</v>
      </c>
      <c r="B10" s="17" t="s">
        <v>11</v>
      </c>
      <c r="C10" s="45">
        <f>C11+C25+C27+C31</f>
        <v>28855809556</v>
      </c>
      <c r="D10" s="45">
        <f>D11+D25+D27+D31</f>
        <v>24095237528</v>
      </c>
      <c r="E10" s="45">
        <f>E11+E25+E27+E31</f>
        <v>4760572028</v>
      </c>
      <c r="F10" s="45"/>
      <c r="G10" s="37" t="s">
        <v>35</v>
      </c>
      <c r="I10" s="8"/>
    </row>
    <row r="11" spans="1:14" s="13" customFormat="1" ht="40.9" customHeight="1" x14ac:dyDescent="0.25">
      <c r="A11" s="16">
        <v>1</v>
      </c>
      <c r="B11" s="17" t="s">
        <v>3</v>
      </c>
      <c r="C11" s="45">
        <f>C12+C19</f>
        <v>10939687556</v>
      </c>
      <c r="D11" s="45">
        <f>D12+D19</f>
        <v>7014113480</v>
      </c>
      <c r="E11" s="45">
        <f>E12+E19</f>
        <v>3925574076</v>
      </c>
      <c r="F11" s="45"/>
      <c r="G11" s="37" t="s">
        <v>35</v>
      </c>
      <c r="I11" s="9"/>
      <c r="K11" s="8"/>
    </row>
    <row r="12" spans="1:14" s="13" customFormat="1" ht="34.9" customHeight="1" x14ac:dyDescent="0.25">
      <c r="A12" s="16" t="s">
        <v>6</v>
      </c>
      <c r="B12" s="17" t="s">
        <v>21</v>
      </c>
      <c r="C12" s="45">
        <f>C13+C14+C15</f>
        <v>9724687556</v>
      </c>
      <c r="D12" s="45">
        <f>D13+D14+D15</f>
        <v>6577398480</v>
      </c>
      <c r="E12" s="45">
        <f>C12-D12</f>
        <v>3147289076</v>
      </c>
      <c r="F12" s="46"/>
      <c r="G12" s="37" t="s">
        <v>35</v>
      </c>
      <c r="I12" s="8"/>
    </row>
    <row r="13" spans="1:14" s="13" customFormat="1" ht="31.15" customHeight="1" x14ac:dyDescent="0.25">
      <c r="A13" s="23" t="s">
        <v>7</v>
      </c>
      <c r="B13" s="29" t="s">
        <v>17</v>
      </c>
      <c r="C13" s="30">
        <v>3754000000</v>
      </c>
      <c r="D13" s="30">
        <v>3726951400</v>
      </c>
      <c r="E13" s="45">
        <f t="shared" ref="E13:E14" si="0">C13-D13</f>
        <v>27048600</v>
      </c>
      <c r="F13" s="46"/>
      <c r="G13" s="37" t="s">
        <v>35</v>
      </c>
      <c r="I13" s="8"/>
    </row>
    <row r="14" spans="1:14" s="13" customFormat="1" ht="20.100000000000001" customHeight="1" x14ac:dyDescent="0.25">
      <c r="A14" s="25" t="s">
        <v>8</v>
      </c>
      <c r="B14" s="31" t="s">
        <v>18</v>
      </c>
      <c r="C14" s="32">
        <v>658000000</v>
      </c>
      <c r="D14" s="32">
        <v>658000000</v>
      </c>
      <c r="E14" s="45">
        <f t="shared" si="0"/>
        <v>0</v>
      </c>
      <c r="F14" s="46"/>
      <c r="G14" s="33"/>
      <c r="I14" s="9"/>
      <c r="K14" s="9"/>
    </row>
    <row r="15" spans="1:14" s="13" customFormat="1" ht="20.100000000000001" customHeight="1" x14ac:dyDescent="0.25">
      <c r="A15" s="23" t="s">
        <v>19</v>
      </c>
      <c r="B15" s="29" t="s">
        <v>27</v>
      </c>
      <c r="C15" s="30">
        <f>SUM(C16:C18)</f>
        <v>5312687556</v>
      </c>
      <c r="D15" s="30">
        <f>SUM(D16:D18)</f>
        <v>2192447080</v>
      </c>
      <c r="E15" s="30">
        <f>SUM(E16:E18)</f>
        <v>3120240476</v>
      </c>
      <c r="F15" s="30"/>
      <c r="G15" s="30">
        <f>SUM(G16:G18)</f>
        <v>0</v>
      </c>
      <c r="I15" s="9"/>
    </row>
    <row r="16" spans="1:14" s="13" customFormat="1" ht="33.6" customHeight="1" x14ac:dyDescent="0.25">
      <c r="A16" s="48"/>
      <c r="B16" s="42" t="s">
        <v>38</v>
      </c>
      <c r="C16" s="44">
        <v>1399397080</v>
      </c>
      <c r="D16" s="44">
        <v>576679740</v>
      </c>
      <c r="E16" s="49">
        <f>C16-D16</f>
        <v>822717340</v>
      </c>
      <c r="F16" s="49"/>
      <c r="G16" s="37" t="s">
        <v>35</v>
      </c>
      <c r="I16" s="8"/>
      <c r="K16" s="8"/>
      <c r="N16" s="8"/>
    </row>
    <row r="17" spans="1:14" s="13" customFormat="1" ht="33.6" customHeight="1" x14ac:dyDescent="0.25">
      <c r="A17" s="48"/>
      <c r="B17" s="42" t="s">
        <v>33</v>
      </c>
      <c r="C17" s="44">
        <v>2137470712</v>
      </c>
      <c r="D17" s="44">
        <v>286113555</v>
      </c>
      <c r="E17" s="49">
        <f t="shared" ref="E17:E18" si="1">C17-D17</f>
        <v>1851357157</v>
      </c>
      <c r="F17" s="49"/>
      <c r="G17" s="37" t="s">
        <v>35</v>
      </c>
      <c r="I17" s="9"/>
    </row>
    <row r="18" spans="1:14" s="13" customFormat="1" ht="32.450000000000003" customHeight="1" x14ac:dyDescent="0.25">
      <c r="A18" s="48"/>
      <c r="B18" s="42" t="s">
        <v>31</v>
      </c>
      <c r="C18" s="44">
        <v>1775819764</v>
      </c>
      <c r="D18" s="44">
        <v>1329653785</v>
      </c>
      <c r="E18" s="49">
        <f t="shared" si="1"/>
        <v>446165979</v>
      </c>
      <c r="F18" s="49"/>
      <c r="G18" s="37" t="s">
        <v>35</v>
      </c>
      <c r="I18" s="8"/>
      <c r="N18" s="8"/>
    </row>
    <row r="19" spans="1:14" s="13" customFormat="1" ht="22.5" customHeight="1" x14ac:dyDescent="0.25">
      <c r="A19" s="23" t="s">
        <v>45</v>
      </c>
      <c r="B19" s="29" t="s">
        <v>28</v>
      </c>
      <c r="C19" s="30">
        <f>SUM(C20:C24)</f>
        <v>1215000000</v>
      </c>
      <c r="D19" s="30">
        <f>SUM(D20:D24)</f>
        <v>436715000</v>
      </c>
      <c r="E19" s="30">
        <f>SUM(E20:E24)</f>
        <v>778285000</v>
      </c>
      <c r="F19" s="34"/>
      <c r="G19" s="18"/>
      <c r="K19" s="8"/>
    </row>
    <row r="20" spans="1:14" s="13" customFormat="1" ht="61.15" customHeight="1" x14ac:dyDescent="0.25">
      <c r="A20" s="52"/>
      <c r="B20" s="47" t="s">
        <v>37</v>
      </c>
      <c r="C20" s="54">
        <v>284000000</v>
      </c>
      <c r="D20" s="54">
        <v>3600000</v>
      </c>
      <c r="E20" s="54">
        <f>C20-D20</f>
        <v>280400000</v>
      </c>
      <c r="F20" s="53"/>
      <c r="G20" s="37" t="s">
        <v>35</v>
      </c>
      <c r="K20" s="8"/>
    </row>
    <row r="21" spans="1:14" s="13" customFormat="1" ht="61.15" customHeight="1" x14ac:dyDescent="0.25">
      <c r="A21" s="52"/>
      <c r="B21" s="42" t="s">
        <v>32</v>
      </c>
      <c r="C21" s="54">
        <v>376000000</v>
      </c>
      <c r="D21" s="54">
        <v>264370000</v>
      </c>
      <c r="E21" s="54">
        <f t="shared" ref="E21:E24" si="2">C21-D21</f>
        <v>111630000</v>
      </c>
      <c r="F21" s="53"/>
      <c r="G21" s="37" t="s">
        <v>35</v>
      </c>
      <c r="K21" s="8"/>
    </row>
    <row r="22" spans="1:14" s="13" customFormat="1" ht="29.45" customHeight="1" x14ac:dyDescent="0.25">
      <c r="A22" s="52"/>
      <c r="B22" s="42" t="s">
        <v>22</v>
      </c>
      <c r="C22" s="54">
        <v>380000000</v>
      </c>
      <c r="D22" s="54">
        <v>168745000</v>
      </c>
      <c r="E22" s="54">
        <f t="shared" si="2"/>
        <v>211255000</v>
      </c>
      <c r="F22" s="53"/>
      <c r="G22" s="37" t="s">
        <v>35</v>
      </c>
      <c r="K22" s="8"/>
    </row>
    <row r="23" spans="1:14" s="13" customFormat="1" ht="34.15" customHeight="1" x14ac:dyDescent="0.25">
      <c r="A23" s="39"/>
      <c r="B23" s="47" t="s">
        <v>20</v>
      </c>
      <c r="C23" s="40">
        <v>4000000</v>
      </c>
      <c r="D23" s="40">
        <v>0</v>
      </c>
      <c r="E23" s="54">
        <f t="shared" si="2"/>
        <v>4000000</v>
      </c>
      <c r="F23" s="41"/>
      <c r="G23" s="37" t="s">
        <v>35</v>
      </c>
      <c r="K23" s="8"/>
    </row>
    <row r="24" spans="1:14" s="13" customFormat="1" ht="30" x14ac:dyDescent="0.25">
      <c r="A24" s="43"/>
      <c r="B24" s="50" t="s">
        <v>36</v>
      </c>
      <c r="C24" s="51">
        <v>171000000</v>
      </c>
      <c r="D24" s="51">
        <v>0</v>
      </c>
      <c r="E24" s="54">
        <f t="shared" si="2"/>
        <v>171000000</v>
      </c>
      <c r="F24" s="51"/>
      <c r="G24" s="38" t="s">
        <v>35</v>
      </c>
      <c r="I24" s="8"/>
    </row>
    <row r="25" spans="1:14" s="13" customFormat="1" ht="22.5" customHeight="1" x14ac:dyDescent="0.25">
      <c r="A25" s="16" t="s">
        <v>46</v>
      </c>
      <c r="B25" s="17" t="s">
        <v>23</v>
      </c>
      <c r="C25" s="34">
        <f>SUM(C26)</f>
        <v>40000000</v>
      </c>
      <c r="D25" s="34">
        <f>SUM(D26)</f>
        <v>40000000</v>
      </c>
      <c r="E25" s="34">
        <f>SUM(E26)</f>
        <v>0</v>
      </c>
      <c r="F25" s="22"/>
      <c r="G25" s="24"/>
    </row>
    <row r="26" spans="1:14" s="13" customFormat="1" ht="30" x14ac:dyDescent="0.25">
      <c r="A26" s="16"/>
      <c r="B26" s="21" t="s">
        <v>24</v>
      </c>
      <c r="C26" s="22">
        <v>40000000</v>
      </c>
      <c r="D26" s="22">
        <v>40000000</v>
      </c>
      <c r="E26" s="22">
        <f>C26-D26</f>
        <v>0</v>
      </c>
      <c r="F26" s="22"/>
      <c r="G26" s="19"/>
      <c r="I26" s="8"/>
    </row>
    <row r="27" spans="1:14" s="13" customFormat="1" ht="21" customHeight="1" x14ac:dyDescent="0.25">
      <c r="A27" s="16" t="s">
        <v>44</v>
      </c>
      <c r="B27" s="17" t="s">
        <v>25</v>
      </c>
      <c r="C27" s="34">
        <f>SUM(C28:C30)</f>
        <v>612000000</v>
      </c>
      <c r="D27" s="34">
        <f>SUM(D28:D30)</f>
        <v>117000000</v>
      </c>
      <c r="E27" s="34">
        <f>SUM(E28:E30)</f>
        <v>495000000</v>
      </c>
      <c r="F27" s="22"/>
      <c r="G27" s="26"/>
    </row>
    <row r="28" spans="1:14" s="13" customFormat="1" ht="60" customHeight="1" x14ac:dyDescent="0.25">
      <c r="A28" s="16"/>
      <c r="B28" s="21" t="s">
        <v>41</v>
      </c>
      <c r="C28" s="22">
        <v>281000000</v>
      </c>
      <c r="D28" s="22">
        <v>55200000</v>
      </c>
      <c r="E28" s="22">
        <f>C28-D28</f>
        <v>225800000</v>
      </c>
      <c r="F28" s="22"/>
      <c r="G28" s="38" t="s">
        <v>35</v>
      </c>
    </row>
    <row r="29" spans="1:14" s="13" customFormat="1" ht="56.45" customHeight="1" x14ac:dyDescent="0.25">
      <c r="A29" s="16"/>
      <c r="B29" s="21" t="s">
        <v>42</v>
      </c>
      <c r="C29" s="22">
        <v>64000000</v>
      </c>
      <c r="D29" s="22">
        <v>61800000</v>
      </c>
      <c r="E29" s="22">
        <f t="shared" ref="E29:E30" si="3">C29-D29</f>
        <v>2200000</v>
      </c>
      <c r="F29" s="22"/>
      <c r="G29" s="38" t="s">
        <v>35</v>
      </c>
    </row>
    <row r="30" spans="1:14" s="13" customFormat="1" ht="69.599999999999994" customHeight="1" x14ac:dyDescent="0.25">
      <c r="A30" s="27"/>
      <c r="B30" s="36" t="s">
        <v>43</v>
      </c>
      <c r="C30" s="35">
        <v>267000000</v>
      </c>
      <c r="D30" s="35">
        <v>0</v>
      </c>
      <c r="E30" s="22">
        <f t="shared" si="3"/>
        <v>267000000</v>
      </c>
      <c r="F30" s="35"/>
      <c r="G30" s="20" t="s">
        <v>35</v>
      </c>
    </row>
    <row r="31" spans="1:14" s="13" customFormat="1" ht="31.9" customHeight="1" x14ac:dyDescent="0.25">
      <c r="A31" s="16">
        <v>2</v>
      </c>
      <c r="B31" s="17" t="s">
        <v>26</v>
      </c>
      <c r="C31" s="34">
        <v>17264122000</v>
      </c>
      <c r="D31" s="34">
        <v>16924124048</v>
      </c>
      <c r="E31" s="34">
        <f>C31-D31</f>
        <v>339997952</v>
      </c>
      <c r="F31" s="34"/>
      <c r="G31" s="20" t="s">
        <v>35</v>
      </c>
      <c r="I31" s="8"/>
    </row>
  </sheetData>
  <mergeCells count="7">
    <mergeCell ref="C6:D6"/>
    <mergeCell ref="E6:G6"/>
    <mergeCell ref="A1:G1"/>
    <mergeCell ref="A2:B2"/>
    <mergeCell ref="A3:B3"/>
    <mergeCell ref="A4:G4"/>
    <mergeCell ref="A5:G5"/>
  </mergeCells>
  <pageMargins left="0" right="0" top="0.32" bottom="0.15748031496062992" header="0.31496062992125984" footer="0.31496062992125984"/>
  <pageSetup paperSize="9" scale="9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FBEAC72F-86BC-4C6C-9B37-8F2EA21662A8}"/>
</file>

<file path=customXml/itemProps2.xml><?xml version="1.0" encoding="utf-8"?>
<ds:datastoreItem xmlns:ds="http://schemas.openxmlformats.org/officeDocument/2006/customXml" ds:itemID="{EC228B67-9D85-47D3-899E-816F5DB43673}"/>
</file>

<file path=customXml/itemProps3.xml><?xml version="1.0" encoding="utf-8"?>
<ds:datastoreItem xmlns:ds="http://schemas.openxmlformats.org/officeDocument/2006/customXml" ds:itemID="{6E0EA4CE-5DB0-44C3-85EA-A60AC6AF24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4 ngoai vu 2024, (4)</vt:lpstr>
      <vt:lpstr>'Bieu 4 ngoai vu 2024, (4)'!Print_Titles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2024-05-08T07:58:00Z</cp:lastPrinted>
  <dcterms:created xsi:type="dcterms:W3CDTF">2016-10-14T10:52:32Z</dcterms:created>
  <dcterms:modified xsi:type="dcterms:W3CDTF">2025-05-21T07:24:06Z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